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Balance año 1" sheetId="4" r:id="rId2"/>
    <sheet name="Cuenta de resultados año 1" sheetId="5" r:id="rId3"/>
  </sheets>
  <calcPr calcId="125725"/>
</workbook>
</file>

<file path=xl/calcChain.xml><?xml version="1.0" encoding="utf-8"?>
<calcChain xmlns="http://schemas.openxmlformats.org/spreadsheetml/2006/main">
  <c r="B4" i="5"/>
  <c r="B21" s="1"/>
  <c r="D49" i="1"/>
  <c r="D23"/>
  <c r="D33" l="1"/>
  <c r="B24" i="5"/>
  <c r="B26" s="1"/>
  <c r="B2"/>
  <c r="E25" i="4"/>
  <c r="C22"/>
  <c r="B22"/>
  <c r="C18"/>
  <c r="B18"/>
  <c r="B15"/>
  <c r="H14"/>
  <c r="G14"/>
  <c r="H8"/>
  <c r="G8"/>
  <c r="C7"/>
  <c r="B7"/>
  <c r="C4"/>
  <c r="C3" s="1"/>
  <c r="B4"/>
  <c r="H3"/>
  <c r="G3"/>
  <c r="G25" s="1"/>
  <c r="B3"/>
  <c r="C14" l="1"/>
  <c r="C25" s="1"/>
  <c r="H25"/>
  <c r="B14"/>
  <c r="B25" s="1"/>
  <c r="B27" i="5"/>
  <c r="B28" l="1"/>
  <c r="B29" s="1"/>
</calcChain>
</file>

<file path=xl/sharedStrings.xml><?xml version="1.0" encoding="utf-8"?>
<sst xmlns="http://schemas.openxmlformats.org/spreadsheetml/2006/main" count="130" uniqueCount="95">
  <si>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</si>
  <si>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</si>
  <si>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</si>
  <si>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</si>
  <si>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</si>
  <si>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</si>
  <si>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</si>
  <si>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</si>
  <si>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</si>
  <si>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</si>
  <si>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</si>
  <si>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</si>
  <si>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</si>
  <si>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</si>
  <si>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</si>
  <si>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</si>
  <si>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</si>
  <si>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</si>
  <si>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</si>
  <si>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</si>
  <si>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</si>
  <si>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</si>
  <si>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</si>
  <si>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</si>
  <si>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</si>
  <si>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</si>
  <si>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Seguros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</si>
  <si>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</si>
  <si>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</si>
  <si>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</si>
  <si>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</si>
  <si>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</si>
  <si>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</si>
  <si>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</si>
  <si>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</si>
  <si>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</si>
  <si>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</si>
  <si>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</si>
  <si>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</si>
  <si>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</si>
  <si>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</si>
  <si>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</si>
  <si>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</si>
  <si>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</si>
  <si>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</si>
  <si>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</si>
  <si>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</si>
  <si>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</si>
  <si>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</si>
  <si>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</si>
  <si>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</si>
  <si>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</si>
  <si>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</si>
  <si>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</si>
  <si>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</si>
  <si>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</si>
  <si>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</si>
  <si>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</si>
  <si>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</si>
  <si>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</si>
  <si>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</si>
  <si>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</si>
  <si>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</si>
  <si>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</si>
  <si>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</si>
  <si>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</si>
  <si>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</si>
  <si>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</si>
  <si>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</si>
  <si>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</si>
  <si>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</si>
  <si>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</si>
  <si>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</si>
  <si>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</si>
  <si>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</si>
  <si>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</si>
  <si>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</si>
  <si>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</si>
  <si>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</si>
  <si>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</si>
  <si>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Socio/a 4:</t>
  </si>
  <si>
    <t>Socio/a 5:</t>
  </si>
  <si>
    <t>Equipos informáticos</t>
  </si>
  <si>
    <t xml:space="preserve">Tesorería o dinero disponible </t>
  </si>
  <si>
    <t>Entidades financieras a largo plazo (ICO)</t>
  </si>
  <si>
    <t>Capital social</t>
  </si>
  <si>
    <t>clientes</t>
  </si>
  <si>
    <t>Resultado del ejercicio</t>
  </si>
  <si>
    <t>Proveedores de exitencias</t>
  </si>
  <si>
    <t>Hacienda publica acreedora por impuesto de sociedades</t>
  </si>
  <si>
    <t>Seguridad social acreedora</t>
  </si>
  <si>
    <t>telefono e internet</t>
  </si>
  <si>
    <t>Limpieza</t>
  </si>
  <si>
    <t>uniformes del personal</t>
  </si>
  <si>
    <t>Materias primas</t>
  </si>
</sst>
</file>

<file path=xl/styles.xml><?xml version="1.0" encoding="utf-8"?>
<styleSheet xmlns="http://schemas.openxmlformats.org/spreadsheetml/2006/main">
  <numFmts count="1">
    <numFmt numFmtId="167" formatCode="#,##0.0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Lucida Sans Unicode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5" xfId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3" fontId="12" fillId="3" borderId="9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10" xfId="1" applyNumberFormat="1" applyFont="1" applyFill="1" applyBorder="1" applyAlignment="1">
      <alignment vertical="center"/>
    </xf>
    <xf numFmtId="0" fontId="12" fillId="3" borderId="5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8" xfId="1" applyNumberFormat="1" applyFont="1" applyFill="1" applyBorder="1"/>
    <xf numFmtId="3" fontId="13" fillId="4" borderId="9" xfId="1" applyNumberFormat="1" applyFont="1" applyFill="1" applyBorder="1"/>
    <xf numFmtId="3" fontId="13" fillId="4" borderId="0" xfId="1" applyNumberFormat="1" applyFont="1" applyFill="1" applyBorder="1"/>
    <xf numFmtId="3" fontId="13" fillId="4" borderId="10" xfId="1" applyNumberFormat="1" applyFont="1" applyFill="1" applyBorder="1"/>
    <xf numFmtId="0" fontId="9" fillId="0" borderId="5" xfId="1" applyNumberFormat="1" applyBorder="1"/>
    <xf numFmtId="3" fontId="9" fillId="0" borderId="8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9" xfId="1" applyNumberFormat="1" applyBorder="1"/>
    <xf numFmtId="3" fontId="9" fillId="0" borderId="10" xfId="1" applyNumberFormat="1" applyBorder="1"/>
    <xf numFmtId="0" fontId="14" fillId="4" borderId="0" xfId="1" applyNumberFormat="1" applyFont="1" applyFill="1" applyBorder="1"/>
    <xf numFmtId="3" fontId="14" fillId="4" borderId="8" xfId="1" applyNumberFormat="1" applyFont="1" applyFill="1" applyBorder="1"/>
    <xf numFmtId="3" fontId="14" fillId="4" borderId="9" xfId="1" applyNumberFormat="1" applyFont="1" applyFill="1" applyBorder="1"/>
    <xf numFmtId="3" fontId="14" fillId="4" borderId="0" xfId="1" applyNumberFormat="1" applyFont="1" applyFill="1" applyBorder="1"/>
    <xf numFmtId="3" fontId="14" fillId="4" borderId="10" xfId="1" applyNumberFormat="1" applyFont="1" applyFill="1" applyBorder="1"/>
    <xf numFmtId="0" fontId="9" fillId="0" borderId="8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11" xfId="1" applyNumberFormat="1" applyFont="1" applyFill="1" applyBorder="1"/>
    <xf numFmtId="3" fontId="7" fillId="2" borderId="12" xfId="1" applyNumberFormat="1" applyFont="1" applyFill="1" applyBorder="1"/>
    <xf numFmtId="3" fontId="7" fillId="2" borderId="13" xfId="1" applyNumberFormat="1" applyFont="1" applyFill="1" applyBorder="1"/>
    <xf numFmtId="3" fontId="7" fillId="2" borderId="14" xfId="1" applyNumberFormat="1" applyFont="1" applyFill="1" applyBorder="1"/>
    <xf numFmtId="0" fontId="7" fillId="2" borderId="5" xfId="1" applyNumberFormat="1" applyFont="1" applyFill="1" applyBorder="1"/>
    <xf numFmtId="3" fontId="7" fillId="2" borderId="7" xfId="1" applyNumberFormat="1" applyFont="1" applyFill="1" applyBorder="1"/>
    <xf numFmtId="3" fontId="7" fillId="2" borderId="0" xfId="1" applyNumberFormat="1" applyFont="1" applyFill="1" applyBorder="1"/>
    <xf numFmtId="0" fontId="9" fillId="0" borderId="9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0" fontId="9" fillId="0" borderId="0" xfId="1" applyFill="1" applyAlignment="1">
      <alignment horizontal="left"/>
    </xf>
    <xf numFmtId="0" fontId="5" fillId="6" borderId="15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4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 applyProtection="1">
      <alignment vertical="top" wrapText="1"/>
      <protection locked="0"/>
    </xf>
    <xf numFmtId="0" fontId="2" fillId="0" borderId="19" xfId="0" applyFont="1" applyBorder="1" applyProtection="1">
      <protection locked="0"/>
    </xf>
    <xf numFmtId="0" fontId="2" fillId="0" borderId="22" xfId="0" applyFont="1" applyBorder="1" applyAlignment="1">
      <alignment vertical="top" wrapText="1"/>
    </xf>
    <xf numFmtId="0" fontId="3" fillId="5" borderId="15" xfId="0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vertical="top" wrapText="1"/>
      <protection locked="0"/>
    </xf>
    <xf numFmtId="0" fontId="3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24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justify" vertical="top" wrapText="1"/>
      <protection locked="0"/>
    </xf>
    <xf numFmtId="4" fontId="2" fillId="0" borderId="25" xfId="0" applyNumberFormat="1" applyFont="1" applyBorder="1" applyAlignment="1" applyProtection="1">
      <alignment horizontal="right" vertical="center" wrapText="1"/>
      <protection locked="0"/>
    </xf>
    <xf numFmtId="0" fontId="3" fillId="5" borderId="15" xfId="0" applyFont="1" applyFill="1" applyBorder="1" applyAlignment="1">
      <alignment horizontal="right" vertical="top" wrapText="1"/>
    </xf>
    <xf numFmtId="0" fontId="3" fillId="5" borderId="26" xfId="0" applyFont="1" applyFill="1" applyBorder="1" applyAlignment="1">
      <alignment horizontal="right" vertical="center" wrapText="1"/>
    </xf>
    <xf numFmtId="4" fontId="3" fillId="5" borderId="27" xfId="0" applyNumberFormat="1" applyFont="1" applyFill="1" applyBorder="1" applyAlignment="1">
      <alignment vertical="center" wrapText="1"/>
    </xf>
    <xf numFmtId="0" fontId="2" fillId="0" borderId="19" xfId="0" applyFont="1" applyBorder="1"/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0" fontId="2" fillId="7" borderId="0" xfId="0" applyFont="1" applyFill="1"/>
    <xf numFmtId="0" fontId="3" fillId="7" borderId="28" xfId="0" applyFont="1" applyFill="1" applyBorder="1" applyAlignment="1">
      <alignment horizontal="right" vertical="center" wrapText="1"/>
    </xf>
    <xf numFmtId="4" fontId="3" fillId="7" borderId="29" xfId="0" applyNumberFormat="1" applyFont="1" applyFill="1" applyBorder="1" applyAlignment="1">
      <alignment vertical="center" wrapText="1"/>
    </xf>
    <xf numFmtId="4" fontId="2" fillId="0" borderId="18" xfId="0" applyNumberFormat="1" applyFont="1" applyBorder="1"/>
    <xf numFmtId="4" fontId="9" fillId="0" borderId="8" xfId="1" applyNumberFormat="1" applyBorder="1"/>
    <xf numFmtId="4" fontId="14" fillId="4" borderId="8" xfId="1" applyNumberFormat="1" applyFont="1" applyFill="1" applyBorder="1"/>
    <xf numFmtId="4" fontId="12" fillId="3" borderId="8" xfId="1" applyNumberFormat="1" applyFont="1" applyFill="1" applyBorder="1" applyAlignment="1">
      <alignment vertical="center"/>
    </xf>
    <xf numFmtId="4" fontId="9" fillId="0" borderId="9" xfId="1" applyNumberFormat="1" applyBorder="1"/>
    <xf numFmtId="4" fontId="13" fillId="4" borderId="9" xfId="1" applyNumberFormat="1" applyFont="1" applyFill="1" applyBorder="1"/>
    <xf numFmtId="4" fontId="9" fillId="0" borderId="0" xfId="1" applyNumberFormat="1" applyFont="1" applyFill="1"/>
    <xf numFmtId="4" fontId="9" fillId="0" borderId="0" xfId="1" applyNumberFormat="1" applyFill="1"/>
    <xf numFmtId="3" fontId="18" fillId="0" borderId="0" xfId="0" applyNumberFormat="1" applyFont="1" applyAlignment="1">
      <alignment wrapText="1"/>
    </xf>
    <xf numFmtId="0" fontId="2" fillId="0" borderId="23" xfId="0" applyFont="1" applyBorder="1" applyAlignment="1">
      <alignment horizontal="left" vertical="center" wrapText="1"/>
    </xf>
    <xf numFmtId="0" fontId="2" fillId="6" borderId="20" xfId="0" applyFont="1" applyFill="1" applyBorder="1" applyAlignment="1" applyProtection="1">
      <alignment horizontal="left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2" fillId="6" borderId="20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11" fillId="2" borderId="7" xfId="1" applyNumberFormat="1" applyFont="1" applyFill="1" applyBorder="1" applyAlignment="1">
      <alignment horizontal="center"/>
    </xf>
    <xf numFmtId="4" fontId="9" fillId="4" borderId="0" xfId="1" applyNumberFormat="1" applyFont="1" applyFill="1"/>
    <xf numFmtId="4" fontId="9" fillId="3" borderId="0" xfId="1" applyNumberFormat="1" applyFont="1" applyFill="1"/>
    <xf numFmtId="4" fontId="9" fillId="2" borderId="0" xfId="1" applyNumberFormat="1" applyFill="1"/>
    <xf numFmtId="4" fontId="12" fillId="2" borderId="0" xfId="1" applyNumberFormat="1" applyFont="1" applyFill="1"/>
    <xf numFmtId="167" fontId="9" fillId="0" borderId="8" xfId="1" applyNumberFormat="1" applyBorder="1"/>
    <xf numFmtId="4" fontId="19" fillId="0" borderId="9" xfId="1" applyNumberFormat="1" applyFont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5" workbookViewId="0">
      <selection activeCell="F42" sqref="F42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101" t="s">
        <v>27</v>
      </c>
      <c r="D6" s="101"/>
    </row>
    <row r="7" spans="3:4" ht="13.5" thickBot="1">
      <c r="C7" s="2" t="s">
        <v>76</v>
      </c>
    </row>
    <row r="8" spans="3:4" ht="15.75" thickBot="1">
      <c r="C8" s="102" t="s">
        <v>0</v>
      </c>
      <c r="D8" s="103"/>
    </row>
    <row r="9" spans="3:4" ht="13.5" thickBot="1">
      <c r="C9" s="60" t="s">
        <v>1</v>
      </c>
      <c r="D9" s="61" t="s">
        <v>2</v>
      </c>
    </row>
    <row r="10" spans="3:4">
      <c r="C10" s="62" t="s">
        <v>3</v>
      </c>
      <c r="D10" s="63">
        <v>4000000</v>
      </c>
    </row>
    <row r="11" spans="3:4">
      <c r="C11" s="64" t="s">
        <v>4</v>
      </c>
      <c r="D11" s="63">
        <v>0</v>
      </c>
    </row>
    <row r="12" spans="3:4">
      <c r="C12" s="64" t="s">
        <v>5</v>
      </c>
      <c r="D12" s="63">
        <v>0</v>
      </c>
    </row>
    <row r="13" spans="3:4">
      <c r="C13" s="64" t="s">
        <v>6</v>
      </c>
      <c r="D13" s="63">
        <v>0</v>
      </c>
    </row>
    <row r="14" spans="3:4">
      <c r="C14" s="64" t="s">
        <v>7</v>
      </c>
      <c r="D14" s="63">
        <v>41459.760000000002</v>
      </c>
    </row>
    <row r="15" spans="3:4">
      <c r="C15" s="64" t="s">
        <v>8</v>
      </c>
      <c r="D15" s="63">
        <v>4701.8</v>
      </c>
    </row>
    <row r="16" spans="3:4">
      <c r="C16" s="64" t="s">
        <v>9</v>
      </c>
      <c r="D16" s="63">
        <v>7000</v>
      </c>
    </row>
    <row r="17" spans="3:4">
      <c r="C17" s="64" t="s">
        <v>10</v>
      </c>
      <c r="D17" s="63">
        <v>0</v>
      </c>
    </row>
    <row r="18" spans="3:4">
      <c r="C18" s="64" t="s">
        <v>11</v>
      </c>
      <c r="D18" s="63">
        <v>7582</v>
      </c>
    </row>
    <row r="19" spans="3:4">
      <c r="C19" s="104" t="s">
        <v>77</v>
      </c>
      <c r="D19" s="105"/>
    </row>
    <row r="20" spans="3:4">
      <c r="C20" s="65"/>
      <c r="D20" s="63"/>
    </row>
    <row r="21" spans="3:4">
      <c r="C21" s="66"/>
      <c r="D21" s="63"/>
    </row>
    <row r="22" spans="3:4" ht="13.5" thickBot="1">
      <c r="C22" s="67" t="s">
        <v>78</v>
      </c>
      <c r="D22" s="63">
        <v>744756.44</v>
      </c>
    </row>
    <row r="23" spans="3:4" ht="15.75" thickBot="1">
      <c r="C23" s="68" t="s">
        <v>12</v>
      </c>
      <c r="D23" s="69">
        <f>D10+D11+D12+D13+D14+D15+D16+D17+D18+D22</f>
        <v>4805500</v>
      </c>
    </row>
    <row r="25" spans="3:4" ht="18">
      <c r="C25" s="101" t="s">
        <v>28</v>
      </c>
      <c r="D25" s="101"/>
    </row>
    <row r="26" spans="3:4" ht="13.5" thickBot="1">
      <c r="C26" s="98" t="s">
        <v>79</v>
      </c>
      <c r="D26" s="98"/>
    </row>
    <row r="27" spans="3:4" ht="15.75" thickBot="1">
      <c r="C27" s="70" t="s">
        <v>13</v>
      </c>
      <c r="D27" s="71" t="s">
        <v>2</v>
      </c>
    </row>
    <row r="28" spans="3:4">
      <c r="C28" s="72" t="s">
        <v>14</v>
      </c>
      <c r="D28" s="63">
        <v>200000</v>
      </c>
    </row>
    <row r="29" spans="3:4">
      <c r="C29" s="65" t="s">
        <v>15</v>
      </c>
      <c r="D29" s="63">
        <v>200000</v>
      </c>
    </row>
    <row r="30" spans="3:4">
      <c r="C30" s="65" t="s">
        <v>16</v>
      </c>
      <c r="D30" s="63">
        <v>200000</v>
      </c>
    </row>
    <row r="31" spans="3:4">
      <c r="C31" s="73" t="s">
        <v>80</v>
      </c>
      <c r="D31" s="79">
        <v>200000</v>
      </c>
    </row>
    <row r="32" spans="3:4">
      <c r="C32" s="83" t="s">
        <v>81</v>
      </c>
      <c r="D32" s="89">
        <v>200000</v>
      </c>
    </row>
    <row r="33" spans="3:4" ht="15.75" customHeight="1" thickBot="1">
      <c r="C33" s="81" t="s">
        <v>17</v>
      </c>
      <c r="D33" s="82">
        <f>SUM(D28:D32)</f>
        <v>1000000</v>
      </c>
    </row>
    <row r="34" spans="3:4" s="86" customFormat="1" ht="15.75" customHeight="1">
      <c r="C34" s="87"/>
      <c r="D34" s="88"/>
    </row>
    <row r="35" spans="3:4">
      <c r="C35" s="62" t="s">
        <v>29</v>
      </c>
      <c r="D35" s="76"/>
    </row>
    <row r="36" spans="3:4">
      <c r="C36" s="84"/>
      <c r="D36" s="85"/>
    </row>
    <row r="37" spans="3:4" ht="13.5" thickBot="1">
      <c r="C37" s="98" t="s">
        <v>32</v>
      </c>
      <c r="D37" s="98"/>
    </row>
    <row r="38" spans="3:4" ht="15.75" thickBot="1">
      <c r="C38" s="74" t="s">
        <v>18</v>
      </c>
      <c r="D38" s="71" t="s">
        <v>2</v>
      </c>
    </row>
    <row r="39" spans="3:4">
      <c r="C39" s="75" t="s">
        <v>30</v>
      </c>
      <c r="D39" s="76">
        <v>3800000</v>
      </c>
    </row>
    <row r="40" spans="3:4" ht="25.5">
      <c r="C40" s="77" t="s">
        <v>31</v>
      </c>
      <c r="D40" s="63">
        <v>0</v>
      </c>
    </row>
    <row r="41" spans="3:4">
      <c r="C41" s="77" t="s">
        <v>19</v>
      </c>
      <c r="D41" s="63">
        <v>5000</v>
      </c>
    </row>
    <row r="42" spans="3:4" ht="25.5">
      <c r="C42" s="77" t="s">
        <v>20</v>
      </c>
      <c r="D42" s="63">
        <v>0</v>
      </c>
    </row>
    <row r="43" spans="3:4">
      <c r="C43" s="77" t="s">
        <v>21</v>
      </c>
      <c r="D43" s="63">
        <v>0</v>
      </c>
    </row>
    <row r="44" spans="3:4">
      <c r="C44" s="77" t="s">
        <v>22</v>
      </c>
      <c r="D44" s="63">
        <v>0</v>
      </c>
    </row>
    <row r="45" spans="3:4">
      <c r="C45" s="77" t="s">
        <v>23</v>
      </c>
      <c r="D45" s="63">
        <v>0</v>
      </c>
    </row>
    <row r="46" spans="3:4">
      <c r="C46" s="99" t="s">
        <v>24</v>
      </c>
      <c r="D46" s="100"/>
    </row>
    <row r="47" spans="3:4">
      <c r="C47" s="78"/>
      <c r="D47" s="63"/>
    </row>
    <row r="48" spans="3:4" ht="13.5" thickBot="1">
      <c r="C48" s="73"/>
      <c r="D48" s="79"/>
    </row>
    <row r="49" spans="3:4" ht="15.75" thickBot="1">
      <c r="C49" s="80" t="s">
        <v>25</v>
      </c>
      <c r="D49" s="69">
        <f>D39+D41</f>
        <v>3805000</v>
      </c>
    </row>
  </sheetData>
  <mergeCells count="7">
    <mergeCell ref="C37:D37"/>
    <mergeCell ref="C46:D46"/>
    <mergeCell ref="C6:D6"/>
    <mergeCell ref="C8:D8"/>
    <mergeCell ref="C19:D19"/>
    <mergeCell ref="C25:D25"/>
    <mergeCell ref="C26:D26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opLeftCell="A3" workbookViewId="0">
      <selection activeCell="D17" sqref="D17"/>
    </sheetView>
  </sheetViews>
  <sheetFormatPr baseColWidth="10" defaultColWidth="11.7109375" defaultRowHeight="15" customHeight="1"/>
  <cols>
    <col min="1" max="1" width="29.5703125" style="13" customWidth="1"/>
    <col min="2" max="2" width="14.42578125" style="13" customWidth="1"/>
    <col min="3" max="3" width="15.42578125" style="47" customWidth="1"/>
    <col min="4" max="5" width="10.85546875" style="13" customWidth="1"/>
    <col min="6" max="6" width="50" style="13" customWidth="1"/>
    <col min="7" max="7" width="14.7109375" style="13" customWidth="1"/>
    <col min="8" max="8" width="16" style="13" customWidth="1"/>
    <col min="9" max="10" width="12.85546875" style="38" customWidth="1"/>
    <col min="11" max="16384" width="11.7109375" style="13"/>
  </cols>
  <sheetData>
    <row r="1" spans="1:10" s="12" customFormat="1" ht="46.35" customHeight="1">
      <c r="A1" s="5" t="s">
        <v>33</v>
      </c>
      <c r="B1" s="6" t="s">
        <v>34</v>
      </c>
      <c r="C1" s="7" t="s">
        <v>35</v>
      </c>
      <c r="D1" s="8" t="s">
        <v>36</v>
      </c>
      <c r="E1" s="9" t="s">
        <v>36</v>
      </c>
      <c r="F1" s="10"/>
      <c r="G1" s="6" t="s">
        <v>34</v>
      </c>
      <c r="H1" s="11" t="s">
        <v>37</v>
      </c>
      <c r="I1" s="5" t="s">
        <v>36</v>
      </c>
      <c r="J1" s="5" t="s">
        <v>36</v>
      </c>
    </row>
    <row r="2" spans="1:10" ht="28.5" customHeight="1">
      <c r="A2" s="106" t="s">
        <v>38</v>
      </c>
      <c r="B2" s="106"/>
      <c r="C2" s="106"/>
      <c r="D2" s="106"/>
      <c r="E2" s="106"/>
      <c r="F2" s="106" t="s">
        <v>39</v>
      </c>
      <c r="G2" s="106"/>
      <c r="H2" s="106"/>
      <c r="I2" s="106"/>
      <c r="J2" s="106"/>
    </row>
    <row r="3" spans="1:10" ht="20.25" customHeight="1">
      <c r="A3" s="14" t="s">
        <v>40</v>
      </c>
      <c r="B3" s="92">
        <f>SUM(B4,B7)</f>
        <v>4053161.5599999996</v>
      </c>
      <c r="C3" s="16">
        <f>SUM(C4,C7)</f>
        <v>3862257.1799999997</v>
      </c>
      <c r="D3" s="17" t="s">
        <v>36</v>
      </c>
      <c r="E3" s="18" t="s">
        <v>36</v>
      </c>
      <c r="F3" s="19" t="s">
        <v>41</v>
      </c>
      <c r="G3" s="15">
        <f>SUM(G4:G7)</f>
        <v>1000000</v>
      </c>
      <c r="H3" s="20">
        <f>SUM(H4:H7)</f>
        <v>8600513.0999999996</v>
      </c>
      <c r="I3" s="17" t="s">
        <v>36</v>
      </c>
      <c r="J3" s="17" t="s">
        <v>36</v>
      </c>
    </row>
    <row r="4" spans="1:10" ht="15" customHeight="1">
      <c r="A4" s="21" t="s">
        <v>42</v>
      </c>
      <c r="B4" s="22">
        <f>SUM(B5:B6)</f>
        <v>0</v>
      </c>
      <c r="C4" s="23">
        <f>SUM(C5:C6)</f>
        <v>0</v>
      </c>
      <c r="D4" s="24" t="s">
        <v>36</v>
      </c>
      <c r="E4" s="25" t="s">
        <v>36</v>
      </c>
      <c r="F4" s="26" t="s">
        <v>85</v>
      </c>
      <c r="G4" s="27">
        <v>1000000</v>
      </c>
      <c r="H4" s="27">
        <v>1000000</v>
      </c>
      <c r="I4" s="28"/>
      <c r="J4" s="28"/>
    </row>
    <row r="5" spans="1:10" ht="15" customHeight="1">
      <c r="A5" s="29"/>
      <c r="B5" s="27"/>
      <c r="C5" s="30"/>
      <c r="D5" s="28"/>
      <c r="E5" s="31"/>
      <c r="F5" s="26"/>
      <c r="G5" s="27"/>
      <c r="H5" s="27"/>
      <c r="I5" s="28"/>
      <c r="J5" s="28"/>
    </row>
    <row r="6" spans="1:10" ht="15" customHeight="1">
      <c r="A6" s="29"/>
      <c r="B6" s="27"/>
      <c r="C6" s="30"/>
      <c r="D6" s="28"/>
      <c r="E6" s="31"/>
      <c r="F6" s="26"/>
      <c r="G6" s="27"/>
      <c r="H6" s="27"/>
      <c r="I6" s="28"/>
      <c r="J6" s="28"/>
    </row>
    <row r="7" spans="1:10" ht="15" customHeight="1">
      <c r="A7" s="21" t="s">
        <v>43</v>
      </c>
      <c r="B7" s="22">
        <f>SUM(B8:B13)</f>
        <v>4053161.5599999996</v>
      </c>
      <c r="C7" s="94">
        <f>SUM(C8:C13)</f>
        <v>3862257.1799999997</v>
      </c>
      <c r="D7" s="24" t="s">
        <v>36</v>
      </c>
      <c r="E7" s="25" t="s">
        <v>36</v>
      </c>
      <c r="F7" s="26" t="s">
        <v>87</v>
      </c>
      <c r="G7" s="27">
        <v>0</v>
      </c>
      <c r="H7" s="111">
        <v>7600513.0999999996</v>
      </c>
      <c r="I7" s="28"/>
      <c r="J7" s="28"/>
    </row>
    <row r="8" spans="1:10" ht="15" customHeight="1">
      <c r="A8" s="29" t="s">
        <v>3</v>
      </c>
      <c r="B8" s="27">
        <v>4000000</v>
      </c>
      <c r="C8" s="30">
        <v>4000000</v>
      </c>
      <c r="D8" s="28"/>
      <c r="E8" s="31"/>
      <c r="F8" s="19" t="s">
        <v>44</v>
      </c>
      <c r="G8" s="15">
        <f>SUM(G9:G13)</f>
        <v>3805000</v>
      </c>
      <c r="H8" s="15">
        <f>SUM(H9:H13)</f>
        <v>3551333.33</v>
      </c>
      <c r="I8" s="17" t="s">
        <v>36</v>
      </c>
      <c r="J8" s="17" t="s">
        <v>36</v>
      </c>
    </row>
    <row r="9" spans="1:10" ht="15" customHeight="1">
      <c r="A9" s="29" t="s">
        <v>7</v>
      </c>
      <c r="B9" s="90">
        <v>41459.760000000002</v>
      </c>
      <c r="C9" s="93">
        <v>41459.760000000002</v>
      </c>
      <c r="D9" s="28"/>
      <c r="E9" s="31"/>
      <c r="F9" s="26" t="s">
        <v>84</v>
      </c>
      <c r="G9" s="27">
        <v>3805000</v>
      </c>
      <c r="H9" s="90">
        <v>3551333.33</v>
      </c>
      <c r="I9" s="28"/>
      <c r="J9" s="28"/>
    </row>
    <row r="10" spans="1:10" ht="15" customHeight="1">
      <c r="A10" s="29" t="s">
        <v>82</v>
      </c>
      <c r="B10" s="90">
        <v>4701.8</v>
      </c>
      <c r="C10" s="93">
        <v>4701.8</v>
      </c>
      <c r="D10" s="28"/>
      <c r="E10" s="31"/>
      <c r="F10" s="26"/>
      <c r="G10" s="27"/>
      <c r="H10" s="27"/>
      <c r="I10" s="28"/>
      <c r="J10" s="28"/>
    </row>
    <row r="11" spans="1:10" ht="15" customHeight="1">
      <c r="A11" s="29" t="s">
        <v>9</v>
      </c>
      <c r="B11" s="27">
        <v>7000</v>
      </c>
      <c r="C11" s="30">
        <v>7000</v>
      </c>
      <c r="D11" s="28"/>
      <c r="E11" s="31"/>
      <c r="F11" s="26"/>
      <c r="G11" s="27"/>
      <c r="H11" s="27"/>
      <c r="I11" s="28"/>
      <c r="J11" s="28"/>
    </row>
    <row r="12" spans="1:10" ht="15" customHeight="1">
      <c r="A12" s="29"/>
      <c r="B12" s="27"/>
      <c r="C12" s="30"/>
      <c r="D12" s="28"/>
      <c r="E12" s="31"/>
      <c r="F12" s="26"/>
      <c r="G12" s="27"/>
      <c r="H12" s="27"/>
      <c r="I12" s="28"/>
      <c r="J12" s="28"/>
    </row>
    <row r="13" spans="1:10" ht="15" customHeight="1">
      <c r="A13" s="29" t="s">
        <v>59</v>
      </c>
      <c r="B13" s="27">
        <v>0</v>
      </c>
      <c r="C13" s="112">
        <v>-190904.38</v>
      </c>
      <c r="D13" s="28"/>
      <c r="E13" s="31"/>
      <c r="F13" s="26"/>
      <c r="G13" s="27"/>
      <c r="H13" s="27"/>
      <c r="I13" s="28"/>
      <c r="J13" s="28"/>
    </row>
    <row r="14" spans="1:10" ht="24" customHeight="1">
      <c r="A14" s="14" t="s">
        <v>45</v>
      </c>
      <c r="B14" s="92">
        <f>SUM(B15,B18,B22)</f>
        <v>751838.44</v>
      </c>
      <c r="C14" s="16">
        <f>SUM(C15,C18,C22)</f>
        <v>11633342</v>
      </c>
      <c r="D14" s="17" t="s">
        <v>36</v>
      </c>
      <c r="E14" s="18" t="s">
        <v>36</v>
      </c>
      <c r="F14" s="19" t="s">
        <v>46</v>
      </c>
      <c r="G14" s="15">
        <f>SUM(G15:G18)</f>
        <v>0</v>
      </c>
      <c r="H14" s="15">
        <f>SUM(H15:H18)</f>
        <v>3343752.76</v>
      </c>
      <c r="I14" s="17" t="s">
        <v>36</v>
      </c>
      <c r="J14" s="17" t="s">
        <v>36</v>
      </c>
    </row>
    <row r="15" spans="1:10" ht="15" customHeight="1">
      <c r="A15" s="32" t="s">
        <v>11</v>
      </c>
      <c r="B15" s="33">
        <f>SUM(B16:B17)</f>
        <v>7582</v>
      </c>
      <c r="C15" s="34">
        <v>10580</v>
      </c>
      <c r="D15" s="35" t="s">
        <v>36</v>
      </c>
      <c r="E15" s="36" t="s">
        <v>36</v>
      </c>
      <c r="F15" s="26" t="s">
        <v>88</v>
      </c>
      <c r="G15" s="27">
        <v>0</v>
      </c>
      <c r="H15" s="27">
        <v>6500</v>
      </c>
      <c r="I15" s="28"/>
      <c r="J15" s="28"/>
    </row>
    <row r="16" spans="1:10" ht="15" customHeight="1">
      <c r="A16" s="29" t="s">
        <v>11</v>
      </c>
      <c r="B16" s="27">
        <v>7582</v>
      </c>
      <c r="C16" s="30">
        <v>10580</v>
      </c>
      <c r="D16" s="28"/>
      <c r="E16" s="31"/>
      <c r="F16" s="26" t="s">
        <v>89</v>
      </c>
      <c r="G16" s="27">
        <v>0</v>
      </c>
      <c r="H16" s="90">
        <v>3275362.76</v>
      </c>
      <c r="I16" s="28"/>
      <c r="J16" s="28"/>
    </row>
    <row r="17" spans="1:10" ht="15" customHeight="1">
      <c r="A17" s="29"/>
      <c r="B17" s="27"/>
      <c r="C17" s="30"/>
      <c r="D17" s="28"/>
      <c r="E17" s="31"/>
      <c r="F17" s="26" t="s">
        <v>90</v>
      </c>
      <c r="G17" s="27">
        <v>0</v>
      </c>
      <c r="H17" s="27">
        <v>61890</v>
      </c>
      <c r="I17" s="28"/>
      <c r="J17" s="28"/>
    </row>
    <row r="18" spans="1:10" ht="15" customHeight="1">
      <c r="A18" s="32" t="s">
        <v>47</v>
      </c>
      <c r="B18" s="33">
        <f>SUM(B19:B21)</f>
        <v>0</v>
      </c>
      <c r="C18" s="34">
        <f>SUM(C19:C21)</f>
        <v>15000</v>
      </c>
      <c r="D18" s="35" t="s">
        <v>36</v>
      </c>
      <c r="E18" s="36" t="s">
        <v>36</v>
      </c>
      <c r="F18" s="26"/>
      <c r="G18" s="27"/>
      <c r="H18" s="27"/>
      <c r="I18" s="28"/>
      <c r="J18" s="28"/>
    </row>
    <row r="19" spans="1:10" ht="15" customHeight="1">
      <c r="A19" s="29" t="s">
        <v>86</v>
      </c>
      <c r="B19" s="27"/>
      <c r="C19" s="30">
        <v>15000</v>
      </c>
      <c r="D19" s="28"/>
      <c r="E19" s="31"/>
      <c r="F19" s="37"/>
      <c r="G19" s="37"/>
      <c r="H19" s="37"/>
    </row>
    <row r="20" spans="1:10" ht="20.25" customHeight="1">
      <c r="A20" s="29"/>
      <c r="B20" s="27"/>
      <c r="C20" s="30"/>
      <c r="D20" s="28"/>
      <c r="E20" s="31"/>
      <c r="F20" s="37"/>
      <c r="G20" s="37"/>
      <c r="H20" s="37"/>
    </row>
    <row r="21" spans="1:10" ht="15" customHeight="1">
      <c r="A21" s="29"/>
      <c r="B21" s="27"/>
      <c r="C21" s="30"/>
      <c r="D21" s="28"/>
      <c r="E21" s="31"/>
      <c r="F21" s="37"/>
      <c r="G21" s="37"/>
      <c r="H21" s="37"/>
    </row>
    <row r="22" spans="1:10" ht="15" customHeight="1">
      <c r="A22" s="32" t="s">
        <v>48</v>
      </c>
      <c r="B22" s="91">
        <f>SUM(B23:B24)</f>
        <v>744256.44</v>
      </c>
      <c r="C22" s="34">
        <f>SUM(C23:C24)</f>
        <v>11607762</v>
      </c>
      <c r="D22" s="35" t="s">
        <v>36</v>
      </c>
      <c r="E22" s="36" t="s">
        <v>36</v>
      </c>
      <c r="F22" s="37"/>
      <c r="G22" s="37"/>
      <c r="H22" s="37"/>
    </row>
    <row r="23" spans="1:10" ht="15" customHeight="1">
      <c r="A23" s="29" t="s">
        <v>83</v>
      </c>
      <c r="B23" s="90">
        <v>744256.44</v>
      </c>
      <c r="C23" s="30">
        <v>11607762</v>
      </c>
      <c r="D23" s="28"/>
      <c r="E23" s="31"/>
      <c r="F23" s="37"/>
      <c r="G23" s="37"/>
      <c r="H23" s="37"/>
    </row>
    <row r="24" spans="1:10" ht="15" customHeight="1">
      <c r="A24" s="29"/>
      <c r="B24" s="27"/>
      <c r="C24" s="30"/>
      <c r="D24" s="28"/>
      <c r="E24" s="31"/>
      <c r="F24" s="37"/>
      <c r="G24" s="37"/>
      <c r="H24" s="37"/>
    </row>
    <row r="25" spans="1:10" ht="18" customHeight="1">
      <c r="A25" s="39" t="s">
        <v>49</v>
      </c>
      <c r="B25" s="40">
        <f>SUM(B3,B14)</f>
        <v>4805000</v>
      </c>
      <c r="C25" s="41">
        <f>SUM(C3,C14)</f>
        <v>15495599.18</v>
      </c>
      <c r="D25" s="42" t="s">
        <v>36</v>
      </c>
      <c r="E25" s="43">
        <f>SUM(E3,E14)</f>
        <v>0</v>
      </c>
      <c r="F25" s="44" t="s">
        <v>50</v>
      </c>
      <c r="G25" s="40">
        <f>SUM(G3,G8,G14)</f>
        <v>4805000</v>
      </c>
      <c r="H25" s="45">
        <f>SUM(H3,H8,H14)</f>
        <v>15495599.189999999</v>
      </c>
      <c r="I25" s="46" t="s">
        <v>36</v>
      </c>
      <c r="J25" s="46" t="s">
        <v>36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2" zoomScale="88" zoomScaleNormal="88" workbookViewId="0">
      <selection activeCell="F23" sqref="F23"/>
    </sheetView>
  </sheetViews>
  <sheetFormatPr baseColWidth="10" defaultColWidth="11.7109375" defaultRowHeight="15" customHeight="1"/>
  <cols>
    <col min="1" max="1" width="32.7109375" style="13" customWidth="1"/>
    <col min="2" max="2" width="16.5703125" style="13" customWidth="1"/>
    <col min="3" max="16384" width="11.7109375" style="13"/>
  </cols>
  <sheetData>
    <row r="1" spans="1:4" ht="32.1" customHeight="1">
      <c r="A1" s="48" t="s">
        <v>51</v>
      </c>
      <c r="B1" s="49" t="s">
        <v>52</v>
      </c>
    </row>
    <row r="2" spans="1:4" ht="15" customHeight="1">
      <c r="A2" s="50" t="s">
        <v>53</v>
      </c>
      <c r="B2" s="51">
        <f>B3</f>
        <v>12169893</v>
      </c>
      <c r="C2" s="52"/>
      <c r="D2" s="52"/>
    </row>
    <row r="3" spans="1:4" ht="15" customHeight="1">
      <c r="A3" s="53" t="s">
        <v>54</v>
      </c>
      <c r="B3" s="54">
        <v>12169893</v>
      </c>
      <c r="C3" s="52"/>
      <c r="D3" s="52"/>
    </row>
    <row r="4" spans="1:4" ht="15" customHeight="1">
      <c r="A4" s="50" t="s">
        <v>55</v>
      </c>
      <c r="B4" s="107">
        <f>SUM(B5:B19)</f>
        <v>1006577.18</v>
      </c>
      <c r="C4" s="52"/>
      <c r="D4" s="52"/>
    </row>
    <row r="5" spans="1:4" ht="15" customHeight="1">
      <c r="A5" s="52" t="s">
        <v>56</v>
      </c>
      <c r="B5" s="55">
        <v>0</v>
      </c>
      <c r="C5" s="52"/>
      <c r="D5" s="52"/>
    </row>
    <row r="6" spans="1:4" ht="15" customHeight="1">
      <c r="A6" s="52" t="s">
        <v>57</v>
      </c>
      <c r="B6" s="55">
        <v>0</v>
      </c>
      <c r="C6" s="52"/>
      <c r="D6" s="52"/>
    </row>
    <row r="7" spans="1:4" ht="15" customHeight="1">
      <c r="A7" s="52" t="s">
        <v>58</v>
      </c>
      <c r="B7" s="55">
        <v>637500</v>
      </c>
      <c r="C7" s="52"/>
      <c r="D7" s="52"/>
    </row>
    <row r="8" spans="1:4" ht="15" customHeight="1">
      <c r="A8" s="52" t="s">
        <v>59</v>
      </c>
      <c r="B8" s="95">
        <v>190904.38</v>
      </c>
      <c r="C8" s="52"/>
      <c r="D8" s="52"/>
    </row>
    <row r="9" spans="1:4" ht="15" customHeight="1">
      <c r="A9" s="53" t="s">
        <v>60</v>
      </c>
      <c r="B9" s="55">
        <v>44400</v>
      </c>
      <c r="C9" s="52"/>
      <c r="D9" s="52"/>
    </row>
    <row r="10" spans="1:4" ht="15" customHeight="1">
      <c r="A10" s="53" t="s">
        <v>61</v>
      </c>
      <c r="B10" s="55">
        <v>1800</v>
      </c>
      <c r="C10" s="52"/>
      <c r="D10" s="52"/>
    </row>
    <row r="11" spans="1:4" ht="15" customHeight="1">
      <c r="A11" s="53" t="s">
        <v>62</v>
      </c>
      <c r="B11" s="55">
        <v>27830</v>
      </c>
      <c r="C11" s="52"/>
      <c r="D11" s="52"/>
    </row>
    <row r="12" spans="1:4" ht="15" customHeight="1">
      <c r="A12" s="53" t="s">
        <v>26</v>
      </c>
      <c r="B12" s="55">
        <v>8000</v>
      </c>
      <c r="C12" s="52"/>
      <c r="D12" s="52"/>
    </row>
    <row r="13" spans="1:4" ht="15" customHeight="1">
      <c r="A13" s="53" t="s">
        <v>63</v>
      </c>
      <c r="B13" s="55">
        <v>3616</v>
      </c>
      <c r="C13" s="52"/>
      <c r="D13" s="52"/>
    </row>
    <row r="14" spans="1:4" ht="15" customHeight="1">
      <c r="A14" s="53" t="s">
        <v>64</v>
      </c>
      <c r="B14" s="97">
        <v>2522</v>
      </c>
      <c r="C14" s="52"/>
      <c r="D14" s="52"/>
    </row>
    <row r="15" spans="1:4" ht="15" customHeight="1">
      <c r="A15" s="53" t="s">
        <v>65</v>
      </c>
      <c r="B15" s="55">
        <v>516</v>
      </c>
      <c r="C15" s="52"/>
      <c r="D15" s="52"/>
    </row>
    <row r="16" spans="1:4" ht="15" customHeight="1">
      <c r="A16" s="53" t="s">
        <v>66</v>
      </c>
      <c r="B16" s="54">
        <v>61890</v>
      </c>
      <c r="C16" s="52"/>
      <c r="D16" s="52"/>
    </row>
    <row r="17" spans="1:4" ht="15" customHeight="1">
      <c r="A17" s="53" t="s">
        <v>91</v>
      </c>
      <c r="B17" s="96">
        <v>478.8</v>
      </c>
      <c r="C17" s="52"/>
      <c r="D17" s="52"/>
    </row>
    <row r="18" spans="1:4" ht="15" customHeight="1">
      <c r="A18" s="53" t="s">
        <v>92</v>
      </c>
      <c r="B18" s="54">
        <v>24000</v>
      </c>
      <c r="C18" s="52"/>
      <c r="D18" s="52"/>
    </row>
    <row r="19" spans="1:4" ht="15" customHeight="1">
      <c r="A19" s="59" t="s">
        <v>93</v>
      </c>
      <c r="B19" s="54">
        <v>3120</v>
      </c>
      <c r="C19" s="52"/>
      <c r="D19" s="52"/>
    </row>
    <row r="20" spans="1:4" ht="15" customHeight="1">
      <c r="A20" s="59" t="s">
        <v>94</v>
      </c>
      <c r="B20" s="54">
        <v>669448</v>
      </c>
      <c r="C20" s="52"/>
      <c r="D20" s="52"/>
    </row>
    <row r="21" spans="1:4" ht="15.75" customHeight="1">
      <c r="A21" s="56" t="s">
        <v>67</v>
      </c>
      <c r="B21" s="57">
        <f>B2-B4</f>
        <v>11163315.82</v>
      </c>
      <c r="C21" s="52"/>
      <c r="D21" s="52"/>
    </row>
    <row r="22" spans="1:4" ht="15" customHeight="1">
      <c r="A22" s="50" t="s">
        <v>68</v>
      </c>
      <c r="B22" s="51">
        <v>0</v>
      </c>
      <c r="C22" s="52"/>
      <c r="D22" s="52"/>
    </row>
    <row r="23" spans="1:4" ht="15" customHeight="1">
      <c r="A23" s="13" t="s">
        <v>69</v>
      </c>
      <c r="B23" s="13">
        <v>0</v>
      </c>
    </row>
    <row r="24" spans="1:4" ht="15" customHeight="1">
      <c r="A24" s="50" t="s">
        <v>70</v>
      </c>
      <c r="B24" s="51">
        <f>B25</f>
        <v>305439.96000000002</v>
      </c>
      <c r="C24" s="52"/>
      <c r="D24" s="52"/>
    </row>
    <row r="25" spans="1:4" ht="15" customHeight="1">
      <c r="A25" s="53" t="s">
        <v>71</v>
      </c>
      <c r="B25" s="96">
        <v>305439.96000000002</v>
      </c>
      <c r="C25" s="52"/>
      <c r="D25" s="52"/>
    </row>
    <row r="26" spans="1:4" ht="15.75" customHeight="1">
      <c r="A26" s="56" t="s">
        <v>72</v>
      </c>
      <c r="B26" s="108">
        <f>B22-B24</f>
        <v>-305439.96000000002</v>
      </c>
      <c r="C26" s="52"/>
      <c r="D26" s="52"/>
    </row>
    <row r="27" spans="1:4" ht="15.75" customHeight="1">
      <c r="A27" s="58" t="s">
        <v>73</v>
      </c>
      <c r="B27" s="109">
        <f>B21+B26</f>
        <v>10857875.859999999</v>
      </c>
      <c r="C27" s="52"/>
      <c r="D27" s="52"/>
    </row>
    <row r="28" spans="1:4" ht="15" customHeight="1">
      <c r="A28" s="53" t="s">
        <v>74</v>
      </c>
      <c r="B28" s="96">
        <f>-0.3*B27</f>
        <v>-3257362.7579999999</v>
      </c>
      <c r="C28" s="52"/>
      <c r="D28" s="52"/>
    </row>
    <row r="29" spans="1:4" ht="15.75" customHeight="1">
      <c r="A29" s="58" t="s">
        <v>75</v>
      </c>
      <c r="B29" s="110">
        <f>B27+B28</f>
        <v>7600513.102</v>
      </c>
      <c r="C29" s="52"/>
      <c r="D29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Balance año 1</vt:lpstr>
      <vt:lpstr>Cuenta de resultados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Centor</cp:lastModifiedBy>
  <dcterms:created xsi:type="dcterms:W3CDTF">2009-10-07T11:49:45Z</dcterms:created>
  <dcterms:modified xsi:type="dcterms:W3CDTF">2013-04-07T19:43:24Z</dcterms:modified>
</cp:coreProperties>
</file>